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1B04A6E3-6E8D-43B0-8A31-95CA6ADFFAD7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7" i="1"/>
  <c r="H128" i="1"/>
  <c r="H129" i="1"/>
  <c r="H130" i="1"/>
  <c r="H131" i="1"/>
  <c r="H125" i="1"/>
  <c r="H116" i="1"/>
  <c r="H117" i="1"/>
  <c r="H118" i="1"/>
  <c r="H119" i="1"/>
  <c r="H120" i="1"/>
  <c r="H121" i="1"/>
  <c r="H122" i="1"/>
  <c r="H123" i="1"/>
  <c r="H115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H133" i="1" s="1"/>
  <c r="E126" i="1"/>
  <c r="H126" i="1" s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G10" i="1" s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 l="1"/>
  <c r="D85" i="1"/>
  <c r="H85" i="1"/>
  <c r="G160" i="1"/>
  <c r="F85" i="1"/>
  <c r="F160" i="1" s="1"/>
  <c r="D10" i="1"/>
  <c r="D160" i="1" s="1"/>
  <c r="H10" i="1"/>
  <c r="E85" i="1"/>
  <c r="E10" i="1"/>
  <c r="H160" i="1" l="1"/>
  <c r="E160" i="1"/>
</calcChain>
</file>

<file path=xl/sharedStrings.xml><?xml version="1.0" encoding="utf-8"?>
<sst xmlns="http://schemas.openxmlformats.org/spreadsheetml/2006/main" count="170" uniqueCount="97">
  <si>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</si>
  <si>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</si>
  <si>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</si>
  <si>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</si>
  <si>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</si>
  <si>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</si>
  <si>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</si>
  <si>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</si>
  <si>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</si>
  <si>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</si>
  <si>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</si>
  <si>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</si>
  <si>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</si>
  <si>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</si>
  <si>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</si>
  <si>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</si>
  <si>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</si>
  <si>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</si>
  <si>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</si>
  <si>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</si>
  <si>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</si>
  <si>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</si>
  <si>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</si>
  <si>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</si>
  <si>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</si>
  <si>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</si>
  <si>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</si>
  <si>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</si>
  <si>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</si>
  <si>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</si>
  <si>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</si>
  <si>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</si>
  <si>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</si>
  <si>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</si>
  <si>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</si>
  <si>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</si>
  <si>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</si>
  <si>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</si>
  <si>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</si>
  <si>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</si>
  <si>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</si>
  <si>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</si>
  <si>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</si>
  <si>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</si>
  <si>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</si>
  <si>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</si>
  <si>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</si>
  <si>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</si>
  <si>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</si>
  <si>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</si>
  <si>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</si>
  <si>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</si>
  <si>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</si>
  <si>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</si>
  <si>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</si>
  <si>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</si>
  <si>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</si>
  <si>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</si>
  <si>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</si>
  <si>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</si>
  <si>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</si>
  <si>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</si>
  <si>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</si>
  <si>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</si>
  <si>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</si>
  <si>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</si>
  <si>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</si>
  <si>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</si>
  <si>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</si>
  <si>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</si>
  <si>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</si>
  <si>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</si>
  <si>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</si>
  <si>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</si>
  <si>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</si>
  <si>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</si>
  <si>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</si>
  <si>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</si>
  <si>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</si>
  <si>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</si>
  <si>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</si>
  <si>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</si>
  <si>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</si>
  <si>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</si>
  <si>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</si>
  <si>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</si>
  <si>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</si>
  <si>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</si>
  <si>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TECNOLOGICA DE LA TARAHUMARA</t>
  </si>
  <si>
    <t>Del 01 de enero al 31 de Diciembre de 2024 (b)</t>
  </si>
  <si>
    <t>Bajo protesta de decir verdad declaramos que los Estados Financieros y sus Notas son razonablemente correctos y responsabilidad del emisor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</si>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</sst>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A1:R1061"/>
  <sheetViews>
    <sheetView tabSelected="1" topLeftCell="A151" zoomScale="90" zoomScaleNormal="90" workbookViewId="0">
      <selection sqref="A1:H16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1100000</v>
      </c>
      <c r="D10" s="8">
        <f>SUM(D12,D20,D30,D40,D50,D60,D64,D73,D77)</f>
        <v>1493408.9300000002</v>
      </c>
      <c r="E10" s="24">
        <f t="shared" ref="E10:H10" si="0">SUM(E12,E20,E30,E40,E50,E60,E64,E73,E77)</f>
        <v>2593408.9300000002</v>
      </c>
      <c r="F10" s="8">
        <f t="shared" si="0"/>
        <v>2098295.91</v>
      </c>
      <c r="G10" s="8">
        <f t="shared" si="0"/>
        <v>2064295.9100000001</v>
      </c>
      <c r="H10" s="24">
        <f t="shared" si="0"/>
        <v>495113.02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40251.020000000004</v>
      </c>
      <c r="E12" s="25">
        <f t="shared" ref="E12:H12" si="1">SUM(E13:E19)</f>
        <v>40251.020000000004</v>
      </c>
      <c r="F12" s="7">
        <f t="shared" si="1"/>
        <v>40251.020000000004</v>
      </c>
      <c r="G12" s="7">
        <f t="shared" si="1"/>
        <v>40251.020000000004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/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/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/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10251.02</v>
      </c>
      <c r="E16" s="26">
        <f t="shared" si="2"/>
        <v>10251.02</v>
      </c>
      <c r="F16" s="23">
        <v>10251.02</v>
      </c>
      <c r="G16" s="23">
        <v>10251.02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30000</v>
      </c>
      <c r="E17" s="26">
        <f t="shared" si="2"/>
        <v>30000</v>
      </c>
      <c r="F17" s="23">
        <v>30000</v>
      </c>
      <c r="G17" s="23">
        <v>30000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/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/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561371.44999999995</v>
      </c>
      <c r="D20" s="7">
        <f t="shared" ref="D20:H20" si="4">SUM(D21:D29)</f>
        <v>249511.31</v>
      </c>
      <c r="E20" s="25">
        <f t="shared" si="4"/>
        <v>810882.76000000013</v>
      </c>
      <c r="F20" s="7">
        <f t="shared" si="4"/>
        <v>600094.20000000007</v>
      </c>
      <c r="G20" s="7">
        <f t="shared" si="4"/>
        <v>600094.20000000007</v>
      </c>
      <c r="H20" s="25">
        <f t="shared" si="4"/>
        <v>210788.56000000003</v>
      </c>
    </row>
    <row r="21" spans="2:8" ht="24" x14ac:dyDescent="0.2">
      <c r="B21" s="10" t="s">
        <v>22</v>
      </c>
      <c r="C21" s="22">
        <v>140000</v>
      </c>
      <c r="D21" s="22">
        <v>-12821.97</v>
      </c>
      <c r="E21" s="26">
        <f t="shared" si="2"/>
        <v>127178.03</v>
      </c>
      <c r="F21" s="23">
        <v>75645.490000000005</v>
      </c>
      <c r="G21" s="23">
        <v>75645.490000000005</v>
      </c>
      <c r="H21" s="30">
        <f t="shared" si="3"/>
        <v>51532.539999999994</v>
      </c>
    </row>
    <row r="22" spans="2:8" x14ac:dyDescent="0.2">
      <c r="B22" s="10" t="s">
        <v>23</v>
      </c>
      <c r="C22" s="22">
        <v>0</v>
      </c>
      <c r="D22" s="22">
        <v>196111.02</v>
      </c>
      <c r="E22" s="26">
        <f t="shared" si="2"/>
        <v>196111.02</v>
      </c>
      <c r="F22" s="23">
        <v>196111.02</v>
      </c>
      <c r="G22" s="23">
        <v>196111.02</v>
      </c>
      <c r="H22" s="30">
        <f t="shared" si="3"/>
        <v>0</v>
      </c>
    </row>
    <row r="23" spans="2:8" ht="24" x14ac:dyDescent="0.2">
      <c r="B23" s="10" t="s">
        <v>24</v>
      </c>
      <c r="C23" s="22"/>
      <c r="D23" s="22">
        <v>37218.44</v>
      </c>
      <c r="E23" s="26">
        <f t="shared" si="2"/>
        <v>37218.44</v>
      </c>
      <c r="F23" s="23">
        <v>0</v>
      </c>
      <c r="G23" s="23">
        <v>0</v>
      </c>
      <c r="H23" s="30">
        <f t="shared" si="3"/>
        <v>37218.44</v>
      </c>
    </row>
    <row r="24" spans="2:8" ht="24" x14ac:dyDescent="0.2">
      <c r="B24" s="10" t="s">
        <v>25</v>
      </c>
      <c r="C24" s="22">
        <v>0</v>
      </c>
      <c r="D24" s="22">
        <v>254.02</v>
      </c>
      <c r="E24" s="26">
        <f t="shared" si="2"/>
        <v>254.02</v>
      </c>
      <c r="F24" s="23">
        <v>254.02</v>
      </c>
      <c r="G24" s="23">
        <v>254.02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15000</v>
      </c>
      <c r="D25" s="22">
        <v>14497.09</v>
      </c>
      <c r="E25" s="26">
        <f t="shared" si="2"/>
        <v>29497.09</v>
      </c>
      <c r="F25" s="23">
        <v>18867.900000000001</v>
      </c>
      <c r="G25" s="23">
        <v>18867.900000000001</v>
      </c>
      <c r="H25" s="30">
        <f t="shared" si="3"/>
        <v>10629.189999999999</v>
      </c>
    </row>
    <row r="26" spans="2:8" x14ac:dyDescent="0.2">
      <c r="B26" s="10" t="s">
        <v>27</v>
      </c>
      <c r="C26" s="22">
        <v>175000</v>
      </c>
      <c r="D26" s="22">
        <v>-34757.22</v>
      </c>
      <c r="E26" s="26">
        <f t="shared" si="2"/>
        <v>140242.78</v>
      </c>
      <c r="F26" s="23">
        <v>78254.58</v>
      </c>
      <c r="G26" s="23">
        <v>78254.58</v>
      </c>
      <c r="H26" s="30">
        <f t="shared" si="3"/>
        <v>61988.2</v>
      </c>
    </row>
    <row r="27" spans="2:8" ht="24" x14ac:dyDescent="0.2">
      <c r="B27" s="10" t="s">
        <v>28</v>
      </c>
      <c r="C27" s="22">
        <v>223371.45</v>
      </c>
      <c r="D27" s="22">
        <v>33075.01</v>
      </c>
      <c r="E27" s="26">
        <f t="shared" si="2"/>
        <v>256446.46000000002</v>
      </c>
      <c r="F27" s="23">
        <v>215026.27</v>
      </c>
      <c r="G27" s="23">
        <v>215026.27</v>
      </c>
      <c r="H27" s="30">
        <f t="shared" si="3"/>
        <v>41420.190000000031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8000</v>
      </c>
      <c r="D29" s="22">
        <v>15934.92</v>
      </c>
      <c r="E29" s="26">
        <f t="shared" si="2"/>
        <v>23934.92</v>
      </c>
      <c r="F29" s="23">
        <v>15934.92</v>
      </c>
      <c r="G29" s="23">
        <v>15934.92</v>
      </c>
      <c r="H29" s="30">
        <f t="shared" si="3"/>
        <v>7999.9999999999982</v>
      </c>
    </row>
    <row r="30" spans="2:8" s="9" customFormat="1" ht="24" x14ac:dyDescent="0.2">
      <c r="B30" s="12" t="s">
        <v>31</v>
      </c>
      <c r="C30" s="7">
        <f>SUM(C31:C39)</f>
        <v>538628.55000000005</v>
      </c>
      <c r="D30" s="7">
        <f t="shared" ref="D30:H30" si="5">SUM(D31:D39)</f>
        <v>1203646.6000000001</v>
      </c>
      <c r="E30" s="25">
        <f t="shared" si="5"/>
        <v>1742275.1500000001</v>
      </c>
      <c r="F30" s="7">
        <f t="shared" si="5"/>
        <v>1457950.69</v>
      </c>
      <c r="G30" s="7">
        <f t="shared" si="5"/>
        <v>1423950.69</v>
      </c>
      <c r="H30" s="25">
        <f t="shared" si="5"/>
        <v>284324.46000000002</v>
      </c>
    </row>
    <row r="31" spans="2:8" x14ac:dyDescent="0.2">
      <c r="B31" s="10" t="s">
        <v>32</v>
      </c>
      <c r="C31" s="22">
        <v>120000</v>
      </c>
      <c r="D31" s="22">
        <v>-5563.74</v>
      </c>
      <c r="E31" s="26">
        <f t="shared" si="2"/>
        <v>114436.26</v>
      </c>
      <c r="F31" s="23">
        <v>66012.41</v>
      </c>
      <c r="G31" s="23">
        <v>66012.41</v>
      </c>
      <c r="H31" s="30">
        <f t="shared" si="3"/>
        <v>48423.849999999991</v>
      </c>
    </row>
    <row r="32" spans="2:8" x14ac:dyDescent="0.2">
      <c r="B32" s="10" t="s">
        <v>33</v>
      </c>
      <c r="C32" s="22">
        <v>0</v>
      </c>
      <c r="D32" s="22"/>
      <c r="E32" s="26">
        <f t="shared" si="2"/>
        <v>0</v>
      </c>
      <c r="F32" s="23"/>
      <c r="G32" s="23"/>
      <c r="H32" s="30">
        <f t="shared" si="3"/>
        <v>0</v>
      </c>
    </row>
    <row r="33" spans="2:8" ht="24" x14ac:dyDescent="0.2">
      <c r="B33" s="10" t="s">
        <v>34</v>
      </c>
      <c r="C33" s="22">
        <v>80000</v>
      </c>
      <c r="D33" s="22">
        <v>763601.9</v>
      </c>
      <c r="E33" s="26">
        <f t="shared" si="2"/>
        <v>843601.9</v>
      </c>
      <c r="F33" s="23">
        <v>736138.89</v>
      </c>
      <c r="G33" s="23">
        <v>702138.89</v>
      </c>
      <c r="H33" s="30">
        <f t="shared" si="3"/>
        <v>107463.01000000001</v>
      </c>
    </row>
    <row r="34" spans="2:8" ht="24.6" customHeight="1" x14ac:dyDescent="0.2">
      <c r="B34" s="10" t="s">
        <v>35</v>
      </c>
      <c r="C34" s="22">
        <v>40000</v>
      </c>
      <c r="D34" s="22">
        <v>-13820.99</v>
      </c>
      <c r="E34" s="26">
        <f t="shared" si="2"/>
        <v>26179.010000000002</v>
      </c>
      <c r="F34" s="23">
        <v>24357.88</v>
      </c>
      <c r="G34" s="23">
        <v>24357.88</v>
      </c>
      <c r="H34" s="30">
        <f t="shared" si="3"/>
        <v>1821.130000000001</v>
      </c>
    </row>
    <row r="35" spans="2:8" ht="24" x14ac:dyDescent="0.2">
      <c r="B35" s="10" t="s">
        <v>36</v>
      </c>
      <c r="C35" s="22">
        <v>40000</v>
      </c>
      <c r="D35" s="22">
        <v>175472.15</v>
      </c>
      <c r="E35" s="26">
        <f t="shared" si="2"/>
        <v>215472.15</v>
      </c>
      <c r="F35" s="23">
        <v>221234.62</v>
      </c>
      <c r="G35" s="23">
        <v>221234.62</v>
      </c>
      <c r="H35" s="30">
        <f t="shared" si="3"/>
        <v>-5762.4700000000012</v>
      </c>
    </row>
    <row r="36" spans="2:8" ht="24" x14ac:dyDescent="0.2">
      <c r="B36" s="10" t="s">
        <v>37</v>
      </c>
      <c r="C36" s="22">
        <v>40000</v>
      </c>
      <c r="D36" s="22">
        <v>-16804.39</v>
      </c>
      <c r="E36" s="26">
        <f t="shared" si="2"/>
        <v>23195.61</v>
      </c>
      <c r="F36" s="23">
        <v>22342.18</v>
      </c>
      <c r="G36" s="23">
        <v>22342.18</v>
      </c>
      <c r="H36" s="30">
        <f t="shared" si="3"/>
        <v>853.43000000000029</v>
      </c>
    </row>
    <row r="37" spans="2:8" x14ac:dyDescent="0.2">
      <c r="B37" s="10" t="s">
        <v>38</v>
      </c>
      <c r="C37" s="22">
        <v>187000</v>
      </c>
      <c r="D37" s="22">
        <v>125612</v>
      </c>
      <c r="E37" s="26">
        <f t="shared" si="2"/>
        <v>312612</v>
      </c>
      <c r="F37" s="23">
        <v>200347.05</v>
      </c>
      <c r="G37" s="23">
        <v>200347.05</v>
      </c>
      <c r="H37" s="30">
        <f t="shared" si="3"/>
        <v>112264.95000000001</v>
      </c>
    </row>
    <row r="38" spans="2:8" x14ac:dyDescent="0.2">
      <c r="B38" s="10" t="s">
        <v>39</v>
      </c>
      <c r="C38" s="22">
        <v>31628.55</v>
      </c>
      <c r="D38" s="22">
        <v>164147.67000000001</v>
      </c>
      <c r="E38" s="26">
        <f t="shared" si="2"/>
        <v>195776.22</v>
      </c>
      <c r="F38" s="23">
        <v>176607.66</v>
      </c>
      <c r="G38" s="23">
        <v>176607.66</v>
      </c>
      <c r="H38" s="30">
        <f t="shared" si="3"/>
        <v>19168.559999999998</v>
      </c>
    </row>
    <row r="39" spans="2:8" x14ac:dyDescent="0.2">
      <c r="B39" s="10" t="s">
        <v>40</v>
      </c>
      <c r="C39" s="22">
        <v>0</v>
      </c>
      <c r="D39" s="22">
        <v>11002</v>
      </c>
      <c r="E39" s="26">
        <f t="shared" si="2"/>
        <v>11002</v>
      </c>
      <c r="F39" s="23">
        <v>10910</v>
      </c>
      <c r="G39" s="23">
        <v>10910</v>
      </c>
      <c r="H39" s="30">
        <f t="shared" si="3"/>
        <v>92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30019344.569999997</v>
      </c>
      <c r="E85" s="27">
        <f t="shared" si="14"/>
        <v>30019344.569999997</v>
      </c>
      <c r="F85" s="15">
        <f t="shared" si="14"/>
        <v>29969260.450000003</v>
      </c>
      <c r="G85" s="15">
        <f t="shared" si="14"/>
        <v>29967662.470000003</v>
      </c>
      <c r="H85" s="27">
        <f t="shared" si="14"/>
        <v>50084.120000000199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22096699.699999999</v>
      </c>
      <c r="E86" s="25">
        <f t="shared" si="15"/>
        <v>22096699.699999999</v>
      </c>
      <c r="F86" s="7">
        <f t="shared" si="15"/>
        <v>22066387.16</v>
      </c>
      <c r="G86" s="7">
        <f t="shared" si="15"/>
        <v>22066387.16</v>
      </c>
      <c r="H86" s="25">
        <f t="shared" si="15"/>
        <v>30312.540000000154</v>
      </c>
    </row>
    <row r="87" spans="2:8" ht="24" x14ac:dyDescent="0.2">
      <c r="B87" s="10" t="s">
        <v>14</v>
      </c>
      <c r="C87" s="22">
        <v>0</v>
      </c>
      <c r="D87" s="22">
        <v>15598902.85</v>
      </c>
      <c r="E87" s="26">
        <f>SUM(C87:D87)</f>
        <v>15598902.85</v>
      </c>
      <c r="F87" s="23">
        <v>15598902.85</v>
      </c>
      <c r="G87" s="23">
        <v>15598902.85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/>
      <c r="E88" s="26">
        <f t="shared" ref="E88:E153" si="17">SUM(C88:D88)</f>
        <v>0</v>
      </c>
      <c r="F88" s="23"/>
      <c r="G88" s="23"/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2544714.83</v>
      </c>
      <c r="E89" s="26">
        <f t="shared" si="17"/>
        <v>2544714.83</v>
      </c>
      <c r="F89" s="23">
        <v>2544714.83</v>
      </c>
      <c r="G89" s="23">
        <v>2544714.83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2880081.16</v>
      </c>
      <c r="E90" s="26">
        <f t="shared" si="17"/>
        <v>2880081.16</v>
      </c>
      <c r="F90" s="23">
        <v>2880081.16</v>
      </c>
      <c r="G90" s="23">
        <v>2880081.16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1073000.8600000001</v>
      </c>
      <c r="E91" s="26">
        <f t="shared" si="17"/>
        <v>1073000.8600000001</v>
      </c>
      <c r="F91" s="23">
        <v>1042688.32</v>
      </c>
      <c r="G91" s="23">
        <v>1042688.32</v>
      </c>
      <c r="H91" s="30">
        <f t="shared" si="16"/>
        <v>30312.540000000154</v>
      </c>
    </row>
    <row r="92" spans="2:8" x14ac:dyDescent="0.2">
      <c r="B92" s="10" t="s">
        <v>19</v>
      </c>
      <c r="C92" s="22">
        <v>0</v>
      </c>
      <c r="D92" s="22"/>
      <c r="E92" s="26">
        <f t="shared" si="17"/>
        <v>0</v>
      </c>
      <c r="F92" s="23"/>
      <c r="G92" s="23"/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/>
      <c r="E93" s="26">
        <f t="shared" si="17"/>
        <v>0</v>
      </c>
      <c r="F93" s="23"/>
      <c r="G93" s="23"/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1976315.02</v>
      </c>
      <c r="E94" s="25">
        <f t="shared" si="18"/>
        <v>1976315.02</v>
      </c>
      <c r="F94" s="7">
        <f t="shared" si="18"/>
        <v>1971065.0999999999</v>
      </c>
      <c r="G94" s="7">
        <f t="shared" si="18"/>
        <v>1971065.0999999999</v>
      </c>
      <c r="H94" s="25">
        <f t="shared" si="18"/>
        <v>5249.9199999999983</v>
      </c>
    </row>
    <row r="95" spans="2:8" ht="24" x14ac:dyDescent="0.2">
      <c r="B95" s="10" t="s">
        <v>22</v>
      </c>
      <c r="C95" s="22">
        <v>0</v>
      </c>
      <c r="D95" s="22">
        <v>775875.5</v>
      </c>
      <c r="E95" s="26">
        <f t="shared" si="17"/>
        <v>775875.5</v>
      </c>
      <c r="F95" s="23">
        <v>775123.5</v>
      </c>
      <c r="G95" s="23">
        <v>775123.5</v>
      </c>
      <c r="H95" s="30">
        <f t="shared" si="16"/>
        <v>752</v>
      </c>
    </row>
    <row r="96" spans="2:8" x14ac:dyDescent="0.2">
      <c r="B96" s="10" t="s">
        <v>23</v>
      </c>
      <c r="C96" s="22">
        <v>0</v>
      </c>
      <c r="D96" s="22">
        <v>43879.13</v>
      </c>
      <c r="E96" s="26">
        <f t="shared" si="17"/>
        <v>43879.13</v>
      </c>
      <c r="F96" s="23">
        <v>43879.13</v>
      </c>
      <c r="G96" s="23">
        <v>43879.13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/>
      <c r="E97" s="26">
        <f t="shared" si="17"/>
        <v>0</v>
      </c>
      <c r="F97" s="23"/>
      <c r="G97" s="23"/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238570.25</v>
      </c>
      <c r="E98" s="26">
        <f t="shared" si="17"/>
        <v>238570.25</v>
      </c>
      <c r="F98" s="23">
        <v>238570.25</v>
      </c>
      <c r="G98" s="23">
        <v>238570.25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29981.78</v>
      </c>
      <c r="E99" s="26">
        <f t="shared" si="17"/>
        <v>29981.78</v>
      </c>
      <c r="F99" s="23">
        <v>29586.78</v>
      </c>
      <c r="G99" s="23">
        <v>29586.78</v>
      </c>
      <c r="H99" s="30">
        <f t="shared" si="16"/>
        <v>395</v>
      </c>
      <c r="J99" s="18"/>
    </row>
    <row r="100" spans="2:18" x14ac:dyDescent="0.2">
      <c r="B100" s="10" t="s">
        <v>27</v>
      </c>
      <c r="C100" s="22">
        <v>0</v>
      </c>
      <c r="D100" s="22">
        <v>679794.78</v>
      </c>
      <c r="E100" s="26">
        <f t="shared" si="17"/>
        <v>679794.78</v>
      </c>
      <c r="F100" s="23">
        <v>679794.78</v>
      </c>
      <c r="G100" s="23">
        <v>679794.78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99508.96</v>
      </c>
      <c r="E101" s="26">
        <f t="shared" si="17"/>
        <v>99508.96</v>
      </c>
      <c r="F101" s="23">
        <v>99508.96</v>
      </c>
      <c r="G101" s="23">
        <v>99508.96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/>
      <c r="E102" s="26">
        <f t="shared" si="17"/>
        <v>0</v>
      </c>
      <c r="F102" s="23"/>
      <c r="G102" s="23"/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108704.62</v>
      </c>
      <c r="E103" s="26">
        <f t="shared" si="17"/>
        <v>108704.62</v>
      </c>
      <c r="F103" s="23">
        <v>104601.7</v>
      </c>
      <c r="G103" s="23">
        <v>104601.7</v>
      </c>
      <c r="H103" s="30">
        <f t="shared" si="16"/>
        <v>4102.9199999999983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3341865.97</v>
      </c>
      <c r="E104" s="25">
        <f t="shared" si="19"/>
        <v>3341865.97</v>
      </c>
      <c r="F104" s="7">
        <f t="shared" si="19"/>
        <v>3327376.1900000009</v>
      </c>
      <c r="G104" s="7">
        <f t="shared" si="19"/>
        <v>3325778.2100000004</v>
      </c>
      <c r="H104" s="25">
        <f t="shared" si="19"/>
        <v>14489.779999999926</v>
      </c>
    </row>
    <row r="105" spans="2:18" x14ac:dyDescent="0.2">
      <c r="B105" s="10" t="s">
        <v>32</v>
      </c>
      <c r="C105" s="22">
        <v>0</v>
      </c>
      <c r="D105" s="22">
        <v>1036372.1</v>
      </c>
      <c r="E105" s="26">
        <f t="shared" si="17"/>
        <v>1036372.1</v>
      </c>
      <c r="F105" s="23">
        <v>1036372.1</v>
      </c>
      <c r="G105" s="23">
        <v>1034774.12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/>
      <c r="E106" s="26">
        <f t="shared" si="17"/>
        <v>0</v>
      </c>
      <c r="F106" s="23"/>
      <c r="G106" s="23"/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709195.56</v>
      </c>
      <c r="E107" s="26">
        <f t="shared" si="17"/>
        <v>709195.56</v>
      </c>
      <c r="F107" s="23">
        <v>709195.56</v>
      </c>
      <c r="G107" s="23">
        <v>709195.56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80518.289999999994</v>
      </c>
      <c r="E108" s="26">
        <f t="shared" si="17"/>
        <v>80518.289999999994</v>
      </c>
      <c r="F108" s="23">
        <v>80330.429999999993</v>
      </c>
      <c r="G108" s="23">
        <v>80330.429999999993</v>
      </c>
      <c r="H108" s="30">
        <f t="shared" si="16"/>
        <v>187.86000000000058</v>
      </c>
    </row>
    <row r="109" spans="2:18" ht="24" x14ac:dyDescent="0.2">
      <c r="B109" s="10" t="s">
        <v>36</v>
      </c>
      <c r="C109" s="22">
        <v>0</v>
      </c>
      <c r="D109" s="22">
        <v>637610.48</v>
      </c>
      <c r="E109" s="26">
        <f t="shared" si="17"/>
        <v>637610.48</v>
      </c>
      <c r="F109" s="23">
        <v>623308.56000000006</v>
      </c>
      <c r="G109" s="23">
        <v>623308.56000000006</v>
      </c>
      <c r="H109" s="30">
        <f t="shared" si="16"/>
        <v>14301.919999999925</v>
      </c>
    </row>
    <row r="110" spans="2:18" ht="24" x14ac:dyDescent="0.2">
      <c r="B110" s="10" t="s">
        <v>37</v>
      </c>
      <c r="C110" s="22">
        <v>0</v>
      </c>
      <c r="D110" s="22">
        <v>87661.2</v>
      </c>
      <c r="E110" s="26">
        <f t="shared" si="17"/>
        <v>87661.2</v>
      </c>
      <c r="F110" s="23">
        <v>87661.2</v>
      </c>
      <c r="G110" s="23">
        <v>87661.2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632360.99</v>
      </c>
      <c r="E111" s="26">
        <f t="shared" si="17"/>
        <v>632360.99</v>
      </c>
      <c r="F111" s="23">
        <v>632360.99</v>
      </c>
      <c r="G111" s="23">
        <v>632360.99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158119.85</v>
      </c>
      <c r="E112" s="26">
        <f t="shared" si="17"/>
        <v>158119.85</v>
      </c>
      <c r="F112" s="23">
        <v>158119.85</v>
      </c>
      <c r="G112" s="23">
        <v>158119.85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27.5</v>
      </c>
      <c r="E113" s="26">
        <f t="shared" si="17"/>
        <v>27.5</v>
      </c>
      <c r="F113" s="23">
        <v>27.5</v>
      </c>
      <c r="G113" s="23">
        <v>27.5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2604463.88</v>
      </c>
      <c r="E124" s="25">
        <f t="shared" si="21"/>
        <v>2604463.88</v>
      </c>
      <c r="F124" s="7">
        <f t="shared" si="21"/>
        <v>2604432</v>
      </c>
      <c r="G124" s="7">
        <f t="shared" si="21"/>
        <v>2604432</v>
      </c>
      <c r="H124" s="25">
        <f t="shared" si="21"/>
        <v>31.880000000121072</v>
      </c>
    </row>
    <row r="125" spans="2:8" x14ac:dyDescent="0.2">
      <c r="B125" s="10" t="s">
        <v>52</v>
      </c>
      <c r="C125" s="22">
        <v>0</v>
      </c>
      <c r="D125" s="22">
        <v>603419.48</v>
      </c>
      <c r="E125" s="26">
        <f t="shared" si="17"/>
        <v>603419.48</v>
      </c>
      <c r="F125" s="23">
        <v>603419.48</v>
      </c>
      <c r="G125" s="23">
        <v>603419.48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174276.39</v>
      </c>
      <c r="E126" s="26">
        <f t="shared" si="17"/>
        <v>174276.39</v>
      </c>
      <c r="F126" s="23">
        <v>174276.39</v>
      </c>
      <c r="G126" s="23">
        <v>174276.39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/>
      <c r="E127" s="26">
        <f t="shared" si="17"/>
        <v>0</v>
      </c>
      <c r="F127" s="23"/>
      <c r="G127" s="23"/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146660</v>
      </c>
      <c r="E128" s="26">
        <f t="shared" si="17"/>
        <v>146660</v>
      </c>
      <c r="F128" s="23">
        <v>146660</v>
      </c>
      <c r="G128" s="23">
        <v>146660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/>
      <c r="E129" s="26">
        <f t="shared" si="17"/>
        <v>0</v>
      </c>
      <c r="F129" s="23"/>
      <c r="G129" s="23"/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1680108.01</v>
      </c>
      <c r="E130" s="26">
        <f t="shared" si="17"/>
        <v>1680108.01</v>
      </c>
      <c r="F130" s="23">
        <v>1680076.13</v>
      </c>
      <c r="G130" s="23">
        <v>1680076.13</v>
      </c>
      <c r="H130" s="30">
        <f t="shared" si="16"/>
        <v>31.880000000121072</v>
      </c>
    </row>
    <row r="131" spans="2:8" x14ac:dyDescent="0.2">
      <c r="B131" s="10" t="s">
        <v>58</v>
      </c>
      <c r="C131" s="22">
        <v>0</v>
      </c>
      <c r="D131" s="22"/>
      <c r="E131" s="26">
        <f t="shared" si="17"/>
        <v>0</v>
      </c>
      <c r="F131" s="23"/>
      <c r="G131" s="22"/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/>
      <c r="E132" s="26">
        <f t="shared" si="17"/>
        <v>0</v>
      </c>
      <c r="F132" s="23"/>
      <c r="G132" s="22"/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/>
      <c r="E133" s="26">
        <f t="shared" si="17"/>
        <v>0</v>
      </c>
      <c r="F133" s="23"/>
      <c r="G133" s="22"/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1100000</v>
      </c>
      <c r="D160" s="21">
        <f t="shared" ref="D160:G160" si="28">SUM(D10,D85)</f>
        <v>31512753.499999996</v>
      </c>
      <c r="E160" s="28">
        <f>SUM(E10,E85)</f>
        <v>32612753.499999996</v>
      </c>
      <c r="F160" s="21">
        <f t="shared" si="28"/>
        <v>32067556.360000003</v>
      </c>
      <c r="G160" s="21">
        <f t="shared" si="28"/>
        <v>32031958.380000003</v>
      </c>
      <c r="H160" s="28">
        <f>SUM(H10,H85)</f>
        <v>545197.14000000025</v>
      </c>
    </row>
    <row r="161" spans="1:5" s="31" customFormat="1" x14ac:dyDescent="0.2"/>
    <row r="162" spans="1:5" s="31" customFormat="1" x14ac:dyDescent="0.2">
      <c r="A162" s="31" t="s">
        <v>90</v>
      </c>
    </row>
    <row r="163" spans="1:5" s="31" customFormat="1" x14ac:dyDescent="0.2"/>
    <row r="164" spans="1:5" s="31" customFormat="1" x14ac:dyDescent="0.2"/>
    <row r="165" spans="1:5" s="31" customFormat="1" x14ac:dyDescent="0.2"/>
    <row r="166" spans="1:5" s="31" customFormat="1" x14ac:dyDescent="0.2"/>
    <row r="167" spans="1:5" s="31" customFormat="1" ht="25.5" customHeight="1" x14ac:dyDescent="0.2">
      <c r="B167" s="31" t="s">
        <v>91</v>
      </c>
      <c r="E167" s="31" t="s">
        <v>92</v>
      </c>
    </row>
    <row r="168" spans="1:5" s="31" customFormat="1" x14ac:dyDescent="0.2">
      <c r="B168" s="31" t="s">
        <v>93</v>
      </c>
      <c r="E168" s="31" t="s">
        <v>94</v>
      </c>
    </row>
    <row r="169" spans="1:5" s="31" customFormat="1" x14ac:dyDescent="0.2">
      <c r="B169" s="31" t="s">
        <v>95</v>
      </c>
      <c r="E169" s="31" t="s">
        <v>96</v>
      </c>
    </row>
    <row r="170" spans="1:5" s="31" customFormat="1" x14ac:dyDescent="0.2"/>
    <row r="171" spans="1:5" s="31" customFormat="1" x14ac:dyDescent="0.2"/>
    <row r="172" spans="1:5" s="31" customFormat="1" x14ac:dyDescent="0.2"/>
    <row r="173" spans="1:5" s="31" customFormat="1" x14ac:dyDescent="0.2"/>
    <row r="174" spans="1:5" s="31" customFormat="1" x14ac:dyDescent="0.2"/>
    <row r="175" spans="1:5" s="31" customFormat="1" x14ac:dyDescent="0.2"/>
    <row r="176" spans="1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2025-01-30T20:33:57Z</cp:lastPrinted>
  <dcterms:created xsi:type="dcterms:W3CDTF">2020-01-08T21:14:59Z</dcterms:created>
  <dcterms:modified xsi:type="dcterms:W3CDTF">2025-01-30T20:36:16Z</dcterms:modified>
</cp:coreProperties>
</file>